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020" windowHeight="14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" i="1"/>
  <c r="C40"/>
  <c r="C38"/>
  <c r="C37"/>
  <c r="C39" s="1"/>
  <c r="C32"/>
  <c r="C34"/>
  <c r="C33"/>
  <c r="C27" l="1"/>
  <c r="C26"/>
  <c r="C36" s="1"/>
  <c r="C28" l="1"/>
  <c r="C35"/>
  <c r="C29"/>
  <c r="C31"/>
  <c r="C30"/>
</calcChain>
</file>

<file path=xl/sharedStrings.xml><?xml version="1.0" encoding="utf-8"?>
<sst xmlns="http://schemas.openxmlformats.org/spreadsheetml/2006/main" count="69" uniqueCount="68">
  <si>
    <t>I+G=S+T</t>
  </si>
  <si>
    <t>S=-a+(1-b)*(Y-T)</t>
  </si>
  <si>
    <t>I=Ibar-i1*r</t>
  </si>
  <si>
    <t>Ibar-i1*r+G=-a+(1-b)(Y-T)+T</t>
  </si>
  <si>
    <t>IS Eq.</t>
  </si>
  <si>
    <t>Savings Eq</t>
  </si>
  <si>
    <t>Investment eq</t>
  </si>
  <si>
    <t>IS Eq components</t>
  </si>
  <si>
    <t>IM eq</t>
  </si>
  <si>
    <t>IS Eq with Y on left</t>
  </si>
  <si>
    <t>LM with r of left</t>
  </si>
  <si>
    <t>r=(c0/c2)-(M(s)/c2)+(c1*y/c2))</t>
  </si>
  <si>
    <t>C=a+(b*(Y-T))</t>
  </si>
  <si>
    <t>b</t>
  </si>
  <si>
    <t>i1</t>
  </si>
  <si>
    <t>G</t>
  </si>
  <si>
    <t>T</t>
  </si>
  <si>
    <t>M(s)</t>
  </si>
  <si>
    <t>c0</t>
  </si>
  <si>
    <t>c1</t>
  </si>
  <si>
    <t>c2</t>
  </si>
  <si>
    <t>Equilibrium r</t>
  </si>
  <si>
    <t>Equilibrium Y</t>
  </si>
  <si>
    <t>Consumption</t>
  </si>
  <si>
    <t xml:space="preserve">A  </t>
  </si>
  <si>
    <t>Consumption Constant</t>
  </si>
  <si>
    <t>i_bar</t>
  </si>
  <si>
    <t>investment constant</t>
  </si>
  <si>
    <t>effect of interest on investment</t>
  </si>
  <si>
    <t>Government expenditure</t>
  </si>
  <si>
    <t>Tax</t>
  </si>
  <si>
    <t>Money supply</t>
  </si>
  <si>
    <t>constant in money demand equation</t>
  </si>
  <si>
    <t>M(s)=M(d)=c0+c1*Y-c2*r</t>
  </si>
  <si>
    <t>transactions demand</t>
  </si>
  <si>
    <t>speculative demand</t>
  </si>
  <si>
    <t>Y(0)</t>
  </si>
  <si>
    <t>r(0)</t>
  </si>
  <si>
    <t xml:space="preserve">I </t>
  </si>
  <si>
    <t>Investment in equilibrium</t>
  </si>
  <si>
    <t>C</t>
  </si>
  <si>
    <t>Consumption equilibrium</t>
  </si>
  <si>
    <t>part 1</t>
  </si>
  <si>
    <t xml:space="preserve">Part 2  </t>
  </si>
  <si>
    <t>Part 1 for y(0) and r(0) eq</t>
  </si>
  <si>
    <t>Part 2 for y(o) equation</t>
  </si>
  <si>
    <t>Part 3</t>
  </si>
  <si>
    <t>Part 2 for r(0) equation</t>
  </si>
  <si>
    <t>Money Demand</t>
  </si>
  <si>
    <t>M(d)</t>
  </si>
  <si>
    <t>Y=(1/(1-b))*(a+ibar+G-bT)-((i1*r)/(1-b))</t>
  </si>
  <si>
    <t>Marginal propensity to consume out of Yd</t>
  </si>
  <si>
    <t>Y(d)</t>
  </si>
  <si>
    <t>Disposible income</t>
  </si>
  <si>
    <t>Test_y0</t>
  </si>
  <si>
    <t>Uses equation a.3</t>
  </si>
  <si>
    <t>Test r0</t>
  </si>
  <si>
    <t>Uses equation a.4</t>
  </si>
  <si>
    <t>Solving IS-LM - See Froyen Chapter 6 -7 appendix</t>
  </si>
  <si>
    <t>dY/dG</t>
  </si>
  <si>
    <t>Fiscal Policy</t>
  </si>
  <si>
    <t>dY/dT</t>
  </si>
  <si>
    <t>Tax Increase</t>
  </si>
  <si>
    <t>dY/dMs</t>
  </si>
  <si>
    <t>Monetary Policy</t>
  </si>
  <si>
    <t>dr/dY</t>
  </si>
  <si>
    <t>Slope IS</t>
  </si>
  <si>
    <t>Slope LM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</si>
</sst>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topLeftCell="A13" zoomScaleNormal="100" workbookViewId="0">
      <selection activeCell="C19" sqref="C19"/>
    </sheetView>
  </sheetViews>
  <sheetFormatPr defaultRowHeight="15"/>
  <cols>
    <col min="1" max="1" width="16.28515625" customWidth="1"/>
    <col min="2" max="2" width="39.7109375" customWidth="1"/>
    <col min="3" max="3" width="12.85546875" customWidth="1"/>
    <col min="4" max="4" width="3.85546875" customWidth="1"/>
    <col min="5" max="5" width="4.85546875" customWidth="1"/>
    <col min="6" max="6" width="4.140625" customWidth="1"/>
    <col min="7" max="9" width="4.7109375" customWidth="1"/>
    <col min="10" max="10" width="3.7109375" customWidth="1"/>
    <col min="11" max="11" width="4" customWidth="1"/>
    <col min="12" max="12" width="3.85546875" customWidth="1"/>
  </cols>
  <sheetData>
    <row r="1" spans="1:3">
      <c r="A1" t="s">
        <v>58</v>
      </c>
    </row>
    <row r="3" spans="1:3">
      <c r="A3" t="s">
        <v>4</v>
      </c>
      <c r="B3" t="s">
        <v>0</v>
      </c>
    </row>
    <row r="4" spans="1:3">
      <c r="A4" t="s">
        <v>5</v>
      </c>
      <c r="B4" t="s">
        <v>1</v>
      </c>
    </row>
    <row r="5" spans="1:3">
      <c r="A5" t="s">
        <v>6</v>
      </c>
      <c r="B5" t="s">
        <v>2</v>
      </c>
    </row>
    <row r="6" spans="1:3">
      <c r="A6" t="s">
        <v>7</v>
      </c>
      <c r="B6" t="s">
        <v>3</v>
      </c>
    </row>
    <row r="8" spans="1:3">
      <c r="A8" t="s">
        <v>8</v>
      </c>
      <c r="B8" t="s">
        <v>33</v>
      </c>
    </row>
    <row r="10" spans="1:3">
      <c r="A10" t="s">
        <v>9</v>
      </c>
      <c r="B10" t="s">
        <v>50</v>
      </c>
    </row>
    <row r="11" spans="1:3">
      <c r="A11" t="s">
        <v>10</v>
      </c>
      <c r="B11" t="s">
        <v>11</v>
      </c>
    </row>
    <row r="13" spans="1:3">
      <c r="A13" t="s">
        <v>23</v>
      </c>
      <c r="B13" t="s">
        <v>12</v>
      </c>
    </row>
    <row r="15" spans="1:3">
      <c r="A15" t="s">
        <v>24</v>
      </c>
      <c r="B15" t="s">
        <v>25</v>
      </c>
      <c r="C15">
        <v>60</v>
      </c>
    </row>
    <row r="16" spans="1:3">
      <c r="A16" t="s">
        <v>13</v>
      </c>
      <c r="B16" t="s">
        <v>51</v>
      </c>
      <c r="C16">
        <v>0.8</v>
      </c>
    </row>
    <row r="17" spans="1:3">
      <c r="A17" t="s">
        <v>26</v>
      </c>
      <c r="B17" t="s">
        <v>27</v>
      </c>
      <c r="C17">
        <v>150</v>
      </c>
    </row>
    <row r="18" spans="1:3">
      <c r="A18" t="s">
        <v>14</v>
      </c>
      <c r="B18" t="s">
        <v>28</v>
      </c>
      <c r="C18">
        <v>10</v>
      </c>
    </row>
    <row r="19" spans="1:3">
      <c r="A19" t="s">
        <v>15</v>
      </c>
      <c r="B19" t="s">
        <v>29</v>
      </c>
      <c r="C19">
        <v>250</v>
      </c>
    </row>
    <row r="20" spans="1:3">
      <c r="A20" t="s">
        <v>16</v>
      </c>
      <c r="B20" t="s">
        <v>30</v>
      </c>
      <c r="C20">
        <v>200</v>
      </c>
    </row>
    <row r="21" spans="1:3">
      <c r="A21" t="s">
        <v>17</v>
      </c>
      <c r="B21" t="s">
        <v>31</v>
      </c>
      <c r="C21">
        <v>100</v>
      </c>
    </row>
    <row r="22" spans="1:3">
      <c r="A22" t="s">
        <v>18</v>
      </c>
      <c r="B22" t="s">
        <v>32</v>
      </c>
      <c r="C22">
        <v>40</v>
      </c>
    </row>
    <row r="23" spans="1:3">
      <c r="A23" t="s">
        <v>19</v>
      </c>
      <c r="B23" t="s">
        <v>34</v>
      </c>
      <c r="C23">
        <v>0.1</v>
      </c>
    </row>
    <row r="24" spans="1:3">
      <c r="A24" t="s">
        <v>20</v>
      </c>
      <c r="B24" t="s">
        <v>35</v>
      </c>
      <c r="C24">
        <v>10</v>
      </c>
    </row>
    <row r="26" spans="1:3">
      <c r="A26" t="s">
        <v>36</v>
      </c>
      <c r="B26" t="s">
        <v>22</v>
      </c>
      <c r="C26">
        <f>C32*C33</f>
        <v>1200.0000000000002</v>
      </c>
    </row>
    <row r="27" spans="1:3">
      <c r="A27" t="s">
        <v>37</v>
      </c>
      <c r="B27" t="s">
        <v>21</v>
      </c>
      <c r="C27">
        <f>C32*C34</f>
        <v>6.0000000000000018</v>
      </c>
    </row>
    <row r="28" spans="1:3">
      <c r="A28" t="s">
        <v>38</v>
      </c>
      <c r="B28" t="s">
        <v>39</v>
      </c>
      <c r="C28">
        <f>C17-(C18*C27)</f>
        <v>89.999999999999986</v>
      </c>
    </row>
    <row r="29" spans="1:3">
      <c r="A29" t="s">
        <v>40</v>
      </c>
      <c r="B29" t="s">
        <v>41</v>
      </c>
      <c r="C29">
        <f>C15+(C16*(C26-C20))</f>
        <v>860.00000000000023</v>
      </c>
    </row>
    <row r="30" spans="1:3">
      <c r="A30" t="s">
        <v>52</v>
      </c>
      <c r="B30" t="s">
        <v>53</v>
      </c>
      <c r="C30">
        <f>C26-C20</f>
        <v>1000.0000000000002</v>
      </c>
    </row>
    <row r="31" spans="1:3">
      <c r="A31" t="s">
        <v>49</v>
      </c>
      <c r="B31" t="s">
        <v>48</v>
      </c>
      <c r="C31">
        <f>C22+(C23*C26)-(C24*C27)</f>
        <v>100.00000000000001</v>
      </c>
    </row>
    <row r="32" spans="1:3">
      <c r="A32" t="s">
        <v>42</v>
      </c>
      <c r="B32" t="s">
        <v>44</v>
      </c>
      <c r="C32">
        <f>(1/        ((1-C16)+((C18*C23)/C24)))</f>
        <v>3.3333333333333339</v>
      </c>
    </row>
    <row r="33" spans="1:3">
      <c r="A33" t="s">
        <v>43</v>
      </c>
      <c r="B33" t="s">
        <v>45</v>
      </c>
      <c r="C33">
        <f>C15+C17+C19-(C16*C20)+((C18/C24)*(C21-C22))</f>
        <v>360</v>
      </c>
    </row>
    <row r="34" spans="1:3">
      <c r="A34" t="s">
        <v>46</v>
      </c>
      <c r="B34" t="s">
        <v>47</v>
      </c>
      <c r="C34">
        <f>(((1-C16)/C24)*(C22-C21))    +     ((C23/C24)*(C15+C17+C19-(C16*C20)))</f>
        <v>1.8000000000000003</v>
      </c>
    </row>
    <row r="35" spans="1:3">
      <c r="A35" t="s">
        <v>54</v>
      </c>
      <c r="B35" t="s">
        <v>55</v>
      </c>
      <c r="C35">
        <f>(1/(1-C16))*(C15+C17+C19-(C16*C20)-((C18*C27)))</f>
        <v>1200.0000000000002</v>
      </c>
    </row>
    <row r="36" spans="1:3">
      <c r="A36" t="s">
        <v>56</v>
      </c>
      <c r="B36" t="s">
        <v>57</v>
      </c>
      <c r="C36">
        <f>((C22/C24)-(C21/C24)+((C23*C26)/C24))</f>
        <v>6.0000000000000036</v>
      </c>
    </row>
    <row r="37" spans="1:3">
      <c r="A37" t="s">
        <v>59</v>
      </c>
      <c r="B37" t="s">
        <v>60</v>
      </c>
      <c r="C37">
        <f>1/((1-C16)+((C18*C23)/C24))</f>
        <v>3.3333333333333339</v>
      </c>
    </row>
    <row r="38" spans="1:3">
      <c r="A38" t="s">
        <v>61</v>
      </c>
      <c r="B38" t="s">
        <v>62</v>
      </c>
      <c r="C38">
        <f>-C16/((1-C16)+((C18*C23)/C24))</f>
        <v>-2.6666666666666674</v>
      </c>
    </row>
    <row r="39" spans="1:3">
      <c r="A39" t="s">
        <v>63</v>
      </c>
      <c r="B39" t="s">
        <v>64</v>
      </c>
      <c r="C39">
        <f>C37*(C18/C24)</f>
        <v>3.3333333333333339</v>
      </c>
    </row>
    <row r="40" spans="1:3">
      <c r="A40" t="s">
        <v>65</v>
      </c>
      <c r="B40" t="s">
        <v>66</v>
      </c>
      <c r="C40">
        <f>-(1-C16)/C18</f>
        <v>-1.9999999999999997E-2</v>
      </c>
    </row>
    <row r="41" spans="1:3">
      <c r="A41" t="s">
        <v>65</v>
      </c>
      <c r="B41" t="s">
        <v>67</v>
      </c>
      <c r="C41">
        <f>C23/C24</f>
        <v>0.01</v>
      </c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Dell_HHS</dc:creator>
  <cp:lastModifiedBy>Dell_HHS</cp:lastModifiedBy>
  <cp:lastPrinted>2014-03-25T19:50:03Z</cp:lastPrinted>
  <dcterms:created xsi:type="dcterms:W3CDTF">2014-03-25T16:09:56Z</dcterms:created>
  <dcterms:modified xsi:type="dcterms:W3CDTF">2014-04-01T17:55:41Z</dcterms:modified>
</cp:coreProperties>
</file>